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02"/>
  <workbookPr/>
  <mc:AlternateContent xmlns:mc="http://schemas.openxmlformats.org/markup-compatibility/2006">
    <mc:Choice Requires="x15">
      <x15ac:absPath xmlns:x15ac="http://schemas.microsoft.com/office/spreadsheetml/2010/11/ac" url="https://mailaub-my.sharepoint.com/personal/za44_aub_edu_lb/Documents/Global Health Institute/Programs Division Management/Internship Program/"/>
    </mc:Choice>
  </mc:AlternateContent>
  <xr:revisionPtr revIDLastSave="0" documentId="8_{ECBC08A6-F033-4DDB-88DF-05B8AE68C4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jectPlan" sheetId="11" r:id="rId1"/>
  </sheets>
  <definedNames>
    <definedName name="nextDate">#REF!</definedName>
    <definedName name="pEnd">#REF!</definedName>
    <definedName name="_xlnm.Print_Titles" localSheetId="0">ProjectPlan!$6:$7</definedName>
    <definedName name="thisDate">#REF!</definedName>
    <definedName name="valuevx">42.314159</definedName>
    <definedName name="vertex42_copyright" hidden="1">"© 2017 Vertex42 LLC"</definedName>
    <definedName name="vertex42_id" hidden="1">"project-planner.xlsx"</definedName>
    <definedName name="vertex42_title" hidden="1">"Project Planner Template"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1" l="1"/>
  <c r="H10" i="11" l="1"/>
  <c r="H8" i="11"/>
  <c r="J7" i="11"/>
  <c r="K7" i="11" s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AD7" i="11" s="1"/>
  <c r="AE7" i="11" s="1"/>
  <c r="AF7" i="11" s="1"/>
  <c r="AG7" i="11" s="1"/>
  <c r="AH7" i="11" s="1"/>
  <c r="AI7" i="11" s="1"/>
  <c r="AJ7" i="11" s="1"/>
  <c r="AK7" i="11" s="1"/>
  <c r="AL7" i="11" s="1"/>
  <c r="AM7" i="11" s="1"/>
  <c r="AN7" i="11" s="1"/>
  <c r="AO7" i="11" s="1"/>
  <c r="AP7" i="11" s="1"/>
  <c r="AQ7" i="11" s="1"/>
  <c r="AR7" i="11" s="1"/>
  <c r="AS7" i="11" s="1"/>
  <c r="AT7" i="11" s="1"/>
  <c r="AU7" i="11" s="1"/>
  <c r="AV7" i="11" s="1"/>
  <c r="AW7" i="11" s="1"/>
  <c r="AX7" i="11" s="1"/>
  <c r="AY7" i="11" s="1"/>
  <c r="AZ7" i="11" s="1"/>
  <c r="BA7" i="11" s="1"/>
  <c r="BB7" i="11" s="1"/>
  <c r="BC7" i="11" s="1"/>
  <c r="BD7" i="11" s="1"/>
  <c r="BE7" i="11" s="1"/>
  <c r="BF7" i="11" s="1"/>
  <c r="BG7" i="11" s="1"/>
  <c r="BH7" i="11" s="1"/>
  <c r="BI7" i="11" s="1"/>
  <c r="BJ7" i="11" s="1"/>
  <c r="I5" i="11"/>
  <c r="J5" i="11" s="1"/>
  <c r="J6" i="11" l="1"/>
  <c r="K5" i="11"/>
  <c r="I6" i="11"/>
  <c r="K6" i="11" l="1"/>
  <c r="L5" i="11"/>
  <c r="L6" i="11" l="1"/>
  <c r="M5" i="11"/>
  <c r="H11" i="11"/>
  <c r="H12" i="11" l="1"/>
  <c r="N5" i="11"/>
  <c r="M6" i="11"/>
  <c r="O5" i="11" l="1"/>
  <c r="N6" i="11"/>
  <c r="P5" i="11" l="1"/>
  <c r="O6" i="11"/>
  <c r="Q5" i="11" l="1"/>
  <c r="P6" i="11"/>
  <c r="H13" i="11"/>
  <c r="H9" i="11" l="1"/>
  <c r="R5" i="11"/>
  <c r="Q6" i="11"/>
  <c r="R6" i="11" l="1"/>
  <c r="S5" i="11"/>
  <c r="S6" i="11" l="1"/>
  <c r="T5" i="11"/>
  <c r="T6" i="11" l="1"/>
  <c r="U5" i="11"/>
  <c r="V5" i="11" l="1"/>
  <c r="U6" i="11"/>
  <c r="W5" i="11" l="1"/>
  <c r="V6" i="11"/>
  <c r="X5" i="11" l="1"/>
  <c r="W6" i="11"/>
  <c r="Y5" i="11" l="1"/>
  <c r="X6" i="11"/>
  <c r="Z5" i="11" l="1"/>
  <c r="Y6" i="11"/>
  <c r="AA5" i="11" l="1"/>
  <c r="Z6" i="11"/>
  <c r="AA6" i="11" l="1"/>
  <c r="AB5" i="11"/>
  <c r="AB6" i="11" l="1"/>
  <c r="AC5" i="11"/>
  <c r="AD5" i="11" l="1"/>
  <c r="AC6" i="11"/>
  <c r="AE5" i="11" l="1"/>
  <c r="AD6" i="11"/>
  <c r="AF5" i="11" l="1"/>
  <c r="AE6" i="11"/>
  <c r="AG5" i="11" l="1"/>
  <c r="AF6" i="11"/>
  <c r="AH5" i="11" l="1"/>
  <c r="AG6" i="11"/>
  <c r="AH6" i="11" l="1"/>
  <c r="AI5" i="11"/>
  <c r="AI6" i="11" l="1"/>
  <c r="AJ5" i="11"/>
  <c r="AK5" i="11" l="1"/>
  <c r="AJ6" i="11"/>
  <c r="AL5" i="11" l="1"/>
  <c r="AK6" i="11"/>
  <c r="AM5" i="11" l="1"/>
  <c r="AL6" i="11"/>
  <c r="AN5" i="11" l="1"/>
  <c r="AM6" i="11"/>
  <c r="AO5" i="11" l="1"/>
  <c r="AN6" i="11"/>
  <c r="AP5" i="11" l="1"/>
  <c r="AO6" i="11"/>
  <c r="AP6" i="11" l="1"/>
  <c r="AQ5" i="11"/>
  <c r="AQ6" i="11" l="1"/>
  <c r="AR5" i="11"/>
  <c r="AS5" i="11" l="1"/>
  <c r="AR6" i="11"/>
  <c r="AT5" i="11" l="1"/>
  <c r="AS6" i="11"/>
  <c r="AU5" i="11" l="1"/>
  <c r="AT6" i="11"/>
  <c r="AV5" i="11" l="1"/>
  <c r="AU6" i="11"/>
  <c r="AW5" i="11" l="1"/>
  <c r="AV6" i="11"/>
  <c r="AX5" i="11" l="1"/>
  <c r="AW6" i="11"/>
  <c r="AX6" i="11" l="1"/>
  <c r="AY5" i="11"/>
  <c r="AY6" i="11" l="1"/>
  <c r="AZ5" i="11"/>
  <c r="AZ6" i="11" l="1"/>
  <c r="BA5" i="11"/>
  <c r="BB5" i="11" l="1"/>
  <c r="BA6" i="11"/>
  <c r="BC5" i="11" l="1"/>
  <c r="BB6" i="11"/>
  <c r="BD5" i="11" l="1"/>
  <c r="BC6" i="11"/>
  <c r="BE5" i="11" l="1"/>
  <c r="BD6" i="11"/>
  <c r="BF5" i="11" l="1"/>
  <c r="BE6" i="11"/>
  <c r="BF6" i="11" l="1"/>
  <c r="BG5" i="11"/>
  <c r="BG6" i="11" l="1"/>
  <c r="BH5" i="11"/>
  <c r="BH6" i="11" l="1"/>
  <c r="BI5" i="11"/>
  <c r="BJ5" i="11" l="1"/>
  <c r="BI6" i="11"/>
  <c r="BK5" i="11" l="1"/>
  <c r="BK6" i="11" s="1"/>
  <c r="BJ6" i="11"/>
</calcChain>
</file>

<file path=xl/sharedStrings.xml><?xml version="1.0" encoding="utf-8"?>
<sst xmlns="http://schemas.openxmlformats.org/spreadsheetml/2006/main" count="17" uniqueCount="17">
  <si>
    <t xml:space="preserve">Project Title: </t>
  </si>
  <si>
    <t>[42]</t>
  </si>
  <si>
    <t>Project Start:</t>
  </si>
  <si>
    <t>Display:</t>
  </si>
  <si>
    <t>Weekly</t>
  </si>
  <si>
    <t>Display Period:</t>
  </si>
  <si>
    <t>Task Description</t>
  </si>
  <si>
    <t>PROGRESS</t>
  </si>
  <si>
    <t>Start</t>
  </si>
  <si>
    <t>End</t>
  </si>
  <si>
    <t>Days</t>
  </si>
  <si>
    <t>Section Title</t>
  </si>
  <si>
    <t>Task 1</t>
  </si>
  <si>
    <t>Task 2</t>
  </si>
  <si>
    <t>Task 3</t>
  </si>
  <si>
    <t>Task 4</t>
  </si>
  <si>
    <t>Task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</si>
</sst>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/d/yy;@"/>
    <numFmt numFmtId="165" formatCode="_(* #,##0_);_(* \(#,##0\);_(* &quot;-&quot;??_);_(@_)"/>
  </numFmts>
  <fonts count="15">
    <font>
      <sz val="11"/>
      <color theme="1"/>
      <name val="Arial"/>
      <family val="2"/>
      <scheme val="minor"/>
    </font>
    <font>
      <b/>
      <sz val="20"/>
      <color theme="4" tint="-0.249977111117893"/>
      <name val="Arial"/>
      <family val="2"/>
      <scheme val="major"/>
    </font>
    <font>
      <sz val="10"/>
      <name val="Arial"/>
      <family val="2"/>
      <scheme val="minor"/>
    </font>
    <font>
      <u/>
      <sz val="11"/>
      <color indexed="12"/>
      <name val="Arial"/>
      <family val="2"/>
    </font>
    <font>
      <sz val="10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1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sz val="11"/>
      <color theme="0" tint="-0.14999847407452621"/>
      <name val="Arial"/>
      <family val="2"/>
      <scheme val="minor"/>
    </font>
    <font>
      <sz val="10"/>
      <color theme="0" tint="-0.499984740745262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1" tint="0.499984740745262"/>
      <name val="Arial"/>
      <family val="2"/>
      <scheme val="minor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medium">
        <color theme="0" tint="-0.14996795556505021"/>
      </bottom>
      <diagonal/>
    </border>
    <border>
      <left style="thin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4" fontId="10" fillId="0" borderId="2" xfId="0" applyNumberFormat="1" applyFont="1" applyBorder="1"/>
    <xf numFmtId="14" fontId="9" fillId="3" borderId="5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9" fontId="5" fillId="0" borderId="3" xfId="2" applyFont="1" applyFill="1" applyBorder="1" applyAlignment="1">
      <alignment horizontal="center" vertical="center"/>
    </xf>
    <xf numFmtId="9" fontId="5" fillId="3" borderId="3" xfId="2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0" fillId="3" borderId="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8" xfId="0" applyBorder="1" applyAlignment="1">
      <alignment horizontal="right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/>
    </xf>
    <xf numFmtId="165" fontId="0" fillId="0" borderId="3" xfId="3" applyNumberFormat="1" applyFont="1" applyFill="1" applyBorder="1" applyAlignment="1">
      <alignment horizontal="left" vertical="center"/>
    </xf>
    <xf numFmtId="0" fontId="4" fillId="0" borderId="10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</cellXfs>
  <cellStyles count="4">
    <cellStyle name="Comma" xfId="3" builtinId="3"/>
    <cellStyle name="Hyperlink" xfId="1" builtinId="8" customBuiltin="1"/>
    <cellStyle name="Normal" xfId="0" builtinId="0"/>
    <cellStyle name="Percent" xfId="2" builtinId="5"/>
  </cellStyles>
  <dxfs count="13">
    <dxf>
      <fill>
        <patternFill>
          <bgColor rgb="FF3969AD"/>
        </patternFill>
      </fill>
    </dxf>
    <dxf>
      <fill>
        <patternFill patternType="darkUp">
          <fgColor theme="1" tint="0.499984740745262"/>
        </patternFill>
      </fill>
    </dxf>
    <dxf>
      <border>
        <right style="thin">
          <color theme="0" tint="-0.14996795556505021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secondRowStripe" dxfId="6"/>
      <tableStyleElement type="firstColumnStripe" dxfId="5"/>
      <tableStyleElement type="second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969696"/>
      <color rgb="FFC0C0C0"/>
      <color rgb="FF427FC2"/>
      <color rgb="FF44678E"/>
      <color rgb="FF42648A"/>
      <color rgb="FF215881"/>
      <color rgb="FF4A6F9C"/>
      <color rgb="FF3969A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B$4" horiz="1" max="100" min="1" page="4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2</xdr:row>
          <xdr:rowOff>171450</xdr:rowOff>
        </xdr:from>
        <xdr:to>
          <xdr:col>26</xdr:col>
          <xdr:colOff>38100</xdr:colOff>
          <xdr:row>4</xdr:row>
          <xdr:rowOff>76200</xdr:rowOff>
        </xdr:to>
        <xdr:sp macro="" textlink="">
          <xdr:nvSpPr>
            <xdr:cNvPr id="6145" name="Scroll Bar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Vertex42 - Blue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6"/>
  <sheetViews>
    <sheetView showGridLines="0" tabSelected="1" showRuler="0" zoomScale="70" zoomScaleNormal="70" zoomScalePageLayoutView="70" workbookViewId="0">
      <selection activeCell="A10" sqref="A10:D10"/>
    </sheetView>
  </sheetViews>
  <sheetFormatPr defaultRowHeight="14.1"/>
  <cols>
    <col min="1" max="1" width="15.125" bestFit="1" customWidth="1"/>
    <col min="2" max="2" width="17.625" bestFit="1" customWidth="1"/>
    <col min="3" max="3" width="21.25" bestFit="1" customWidth="1"/>
    <col min="4" max="4" width="7.125" bestFit="1" customWidth="1"/>
    <col min="5" max="5" width="10.625" customWidth="1"/>
    <col min="6" max="6" width="9.5" style="5" customWidth="1"/>
    <col min="7" max="7" width="9.5" customWidth="1"/>
    <col min="8" max="8" width="8.125" customWidth="1"/>
    <col min="9" max="62" width="3.125" customWidth="1"/>
    <col min="63" max="63" width="3.75" customWidth="1"/>
  </cols>
  <sheetData>
    <row r="1" spans="1:63" ht="24.95">
      <c r="A1" s="25" t="s">
        <v>0</v>
      </c>
      <c r="B1" s="26"/>
      <c r="C1" s="1"/>
      <c r="D1" s="1"/>
      <c r="E1" s="2"/>
      <c r="F1" s="4"/>
      <c r="G1" s="2"/>
      <c r="H1" s="2"/>
      <c r="I1" s="14"/>
      <c r="BE1" s="6" t="s">
        <v>1</v>
      </c>
    </row>
    <row r="2" spans="1:63">
      <c r="A2" s="25" t="s">
        <v>2</v>
      </c>
      <c r="B2" s="26">
        <v>42737</v>
      </c>
      <c r="I2" s="24"/>
    </row>
    <row r="3" spans="1:63">
      <c r="A3" s="25" t="s">
        <v>3</v>
      </c>
      <c r="B3" s="27" t="s">
        <v>4</v>
      </c>
    </row>
    <row r="4" spans="1:63">
      <c r="A4" s="25" t="s">
        <v>5</v>
      </c>
      <c r="B4" s="27">
        <v>1</v>
      </c>
    </row>
    <row r="5" spans="1:63">
      <c r="A5" s="10"/>
      <c r="I5" s="11">
        <f>IF(B3="Weekly",B2+7*(B4-1),IF(B3="Daily",B2+(B4-1),IF(B3="Monthly",EDATE($B$2,($B$4-1)),EDATE($B$2,3*($B$4-1)))))</f>
        <v>42737</v>
      </c>
      <c r="J5" s="11">
        <f>IF($B$3="Daily",I5+1,IF($B$3="Weekly",I5+7,IF($B$3="Monthly",EDATE($B$2,J7-1),EDATE($B$2,3*(J7-1)))))</f>
        <v>42744</v>
      </c>
      <c r="K5" s="11">
        <f>IF($B$3="Daily",J5+1,IF($B$3="Weekly",J5+7,IF($B$3="Monthly",EDATE($B$2,K7-1),EDATE($B$2,3*(K7-1)))))</f>
        <v>42751</v>
      </c>
      <c r="L5" s="11">
        <f>IF($B$3="Daily",K5+1,IF($B$3="Weekly",K5+7,IF($B$3="Monthly",EDATE($B$2,L7-1),EDATE($B$2,3*(L7-1)))))</f>
        <v>42758</v>
      </c>
      <c r="M5" s="11">
        <f>IF($B$3="Daily",L5+1,IF($B$3="Weekly",L5+7,IF($B$3="Monthly",EDATE($B$2,M7-1),EDATE($B$2,3*(M7-1)))))</f>
        <v>42765</v>
      </c>
      <c r="N5" s="11">
        <f>IF($B$3="Daily",M5+1,IF($B$3="Weekly",M5+7,IF($B$3="Monthly",EDATE($B$2,N7-1),EDATE($B$2,3*(N7-1)))))</f>
        <v>42772</v>
      </c>
      <c r="O5" s="11">
        <f>IF($B$3="Daily",N5+1,IF($B$3="Weekly",N5+7,IF($B$3="Monthly",EDATE($B$2,O7-1),EDATE($B$2,3*(O7-1)))))</f>
        <v>42779</v>
      </c>
      <c r="P5" s="11">
        <f>IF($B$3="Daily",O5+1,IF($B$3="Weekly",O5+7,IF($B$3="Monthly",EDATE($B$2,P7-1),EDATE($B$2,3*(P7-1)))))</f>
        <v>42786</v>
      </c>
      <c r="Q5" s="11">
        <f>IF($B$3="Daily",P5+1,IF($B$3="Weekly",P5+7,IF($B$3="Monthly",EDATE($B$2,Q7-1),EDATE($B$2,3*(Q7-1)))))</f>
        <v>42793</v>
      </c>
      <c r="R5" s="11">
        <f>IF($B$3="Daily",Q5+1,IF($B$3="Weekly",Q5+7,IF($B$3="Monthly",EDATE($B$2,R7-1),EDATE($B$2,3*(R7-1)))))</f>
        <v>42800</v>
      </c>
      <c r="S5" s="11">
        <f>IF($B$3="Daily",R5+1,IF($B$3="Weekly",R5+7,IF($B$3="Monthly",EDATE($B$2,S7-1),EDATE($B$2,3*(S7-1)))))</f>
        <v>42807</v>
      </c>
      <c r="T5" s="11">
        <f>IF($B$3="Daily",S5+1,IF($B$3="Weekly",S5+7,IF($B$3="Monthly",EDATE($B$2,T7-1),EDATE($B$2,3*(T7-1)))))</f>
        <v>42814</v>
      </c>
      <c r="U5" s="11">
        <f>IF($B$3="Daily",T5+1,IF($B$3="Weekly",T5+7,IF($B$3="Monthly",EDATE($B$2,U7-1),EDATE($B$2,3*(U7-1)))))</f>
        <v>42821</v>
      </c>
      <c r="V5" s="11">
        <f>IF($B$3="Daily",U5+1,IF($B$3="Weekly",U5+7,IF($B$3="Monthly",EDATE($B$2,V7-1),EDATE($B$2,3*(V7-1)))))</f>
        <v>42828</v>
      </c>
      <c r="W5" s="11">
        <f>IF($B$3="Daily",V5+1,IF($B$3="Weekly",V5+7,IF($B$3="Monthly",EDATE($B$2,W7-1),EDATE($B$2,3*(W7-1)))))</f>
        <v>42835</v>
      </c>
      <c r="X5" s="11">
        <f>IF($B$3="Daily",W5+1,IF($B$3="Weekly",W5+7,IF($B$3="Monthly",EDATE($B$2,X7-1),EDATE($B$2,3*(X7-1)))))</f>
        <v>42842</v>
      </c>
      <c r="Y5" s="11">
        <f>IF($B$3="Daily",X5+1,IF($B$3="Weekly",X5+7,IF($B$3="Monthly",EDATE($B$2,Y7-1),EDATE($B$2,3*(Y7-1)))))</f>
        <v>42849</v>
      </c>
      <c r="Z5" s="11">
        <f>IF($B$3="Daily",Y5+1,IF($B$3="Weekly",Y5+7,IF($B$3="Monthly",EDATE($B$2,Z7-1),EDATE($B$2,3*(Z7-1)))))</f>
        <v>42856</v>
      </c>
      <c r="AA5" s="11">
        <f>IF($B$3="Daily",Z5+1,IF($B$3="Weekly",Z5+7,IF($B$3="Monthly",EDATE($B$2,AA7-1),EDATE($B$2,3*(AA7-1)))))</f>
        <v>42863</v>
      </c>
      <c r="AB5" s="11">
        <f>IF($B$3="Daily",AA5+1,IF($B$3="Weekly",AA5+7,IF($B$3="Monthly",EDATE($B$2,AB7-1),EDATE($B$2,3*(AB7-1)))))</f>
        <v>42870</v>
      </c>
      <c r="AC5" s="11">
        <f>IF($B$3="Daily",AB5+1,IF($B$3="Weekly",AB5+7,IF($B$3="Monthly",EDATE($B$2,AC7-1),EDATE($B$2,3*(AC7-1)))))</f>
        <v>42877</v>
      </c>
      <c r="AD5" s="11">
        <f>IF($B$3="Daily",AC5+1,IF($B$3="Weekly",AC5+7,IF($B$3="Monthly",EDATE($B$2,AD7-1),EDATE($B$2,3*(AD7-1)))))</f>
        <v>42884</v>
      </c>
      <c r="AE5" s="11">
        <f>IF($B$3="Daily",AD5+1,IF($B$3="Weekly",AD5+7,IF($B$3="Monthly",EDATE($B$2,AE7-1),EDATE($B$2,3*(AE7-1)))))</f>
        <v>42891</v>
      </c>
      <c r="AF5" s="11">
        <f>IF($B$3="Daily",AE5+1,IF($B$3="Weekly",AE5+7,IF($B$3="Monthly",EDATE($B$2,AF7-1),EDATE($B$2,3*(AF7-1)))))</f>
        <v>42898</v>
      </c>
      <c r="AG5" s="11">
        <f>IF($B$3="Daily",AF5+1,IF($B$3="Weekly",AF5+7,IF($B$3="Monthly",EDATE($B$2,AG7-1),EDATE($B$2,3*(AG7-1)))))</f>
        <v>42905</v>
      </c>
      <c r="AH5" s="11">
        <f>IF($B$3="Daily",AG5+1,IF($B$3="Weekly",AG5+7,IF($B$3="Monthly",EDATE($B$2,AH7-1),EDATE($B$2,3*(AH7-1)))))</f>
        <v>42912</v>
      </c>
      <c r="AI5" s="11">
        <f>IF($B$3="Daily",AH5+1,IF($B$3="Weekly",AH5+7,IF($B$3="Monthly",EDATE($B$2,AI7-1),EDATE($B$2,3*(AI7-1)))))</f>
        <v>42919</v>
      </c>
      <c r="AJ5" s="11">
        <f>IF($B$3="Daily",AI5+1,IF($B$3="Weekly",AI5+7,IF($B$3="Monthly",EDATE($B$2,AJ7-1),EDATE($B$2,3*(AJ7-1)))))</f>
        <v>42926</v>
      </c>
      <c r="AK5" s="11">
        <f>IF($B$3="Daily",AJ5+1,IF($B$3="Weekly",AJ5+7,IF($B$3="Monthly",EDATE($B$2,AK7-1),EDATE($B$2,3*(AK7-1)))))</f>
        <v>42933</v>
      </c>
      <c r="AL5" s="11">
        <f>IF($B$3="Daily",AK5+1,IF($B$3="Weekly",AK5+7,IF($B$3="Monthly",EDATE($B$2,AL7-1),EDATE($B$2,3*(AL7-1)))))</f>
        <v>42940</v>
      </c>
      <c r="AM5" s="11">
        <f>IF($B$3="Daily",AL5+1,IF($B$3="Weekly",AL5+7,IF($B$3="Monthly",EDATE($B$2,AM7-1),EDATE($B$2,3*(AM7-1)))))</f>
        <v>42947</v>
      </c>
      <c r="AN5" s="11">
        <f>IF($B$3="Daily",AM5+1,IF($B$3="Weekly",AM5+7,IF($B$3="Monthly",EDATE($B$2,AN7-1),EDATE($B$2,3*(AN7-1)))))</f>
        <v>42954</v>
      </c>
      <c r="AO5" s="11">
        <f>IF($B$3="Daily",AN5+1,IF($B$3="Weekly",AN5+7,IF($B$3="Monthly",EDATE($B$2,AO7-1),EDATE($B$2,3*(AO7-1)))))</f>
        <v>42961</v>
      </c>
      <c r="AP5" s="11">
        <f>IF($B$3="Daily",AO5+1,IF($B$3="Weekly",AO5+7,IF($B$3="Monthly",EDATE($B$2,AP7-1),EDATE($B$2,3*(AP7-1)))))</f>
        <v>42968</v>
      </c>
      <c r="AQ5" s="11">
        <f>IF($B$3="Daily",AP5+1,IF($B$3="Weekly",AP5+7,IF($B$3="Monthly",EDATE($B$2,AQ7-1),EDATE($B$2,3*(AQ7-1)))))</f>
        <v>42975</v>
      </c>
      <c r="AR5" s="11">
        <f>IF($B$3="Daily",AQ5+1,IF($B$3="Weekly",AQ5+7,IF($B$3="Monthly",EDATE($B$2,AR7-1),EDATE($B$2,3*(AR7-1)))))</f>
        <v>42982</v>
      </c>
      <c r="AS5" s="11">
        <f>IF($B$3="Daily",AR5+1,IF($B$3="Weekly",AR5+7,IF($B$3="Monthly",EDATE($B$2,AS7-1),EDATE($B$2,3*(AS7-1)))))</f>
        <v>42989</v>
      </c>
      <c r="AT5" s="11">
        <f>IF($B$3="Daily",AS5+1,IF($B$3="Weekly",AS5+7,IF($B$3="Monthly",EDATE($B$2,AT7-1),EDATE($B$2,3*(AT7-1)))))</f>
        <v>42996</v>
      </c>
      <c r="AU5" s="11">
        <f>IF($B$3="Daily",AT5+1,IF($B$3="Weekly",AT5+7,IF($B$3="Monthly",EDATE($B$2,AU7-1),EDATE($B$2,3*(AU7-1)))))</f>
        <v>43003</v>
      </c>
      <c r="AV5" s="11">
        <f>IF($B$3="Daily",AU5+1,IF($B$3="Weekly",AU5+7,IF($B$3="Monthly",EDATE($B$2,AV7-1),EDATE($B$2,3*(AV7-1)))))</f>
        <v>43010</v>
      </c>
      <c r="AW5" s="11">
        <f>IF($B$3="Daily",AV5+1,IF($B$3="Weekly",AV5+7,IF($B$3="Monthly",EDATE($B$2,AW7-1),EDATE($B$2,3*(AW7-1)))))</f>
        <v>43017</v>
      </c>
      <c r="AX5" s="11">
        <f>IF($B$3="Daily",AW5+1,IF($B$3="Weekly",AW5+7,IF($B$3="Monthly",EDATE($B$2,AX7-1),EDATE($B$2,3*(AX7-1)))))</f>
        <v>43024</v>
      </c>
      <c r="AY5" s="11">
        <f>IF($B$3="Daily",AX5+1,IF($B$3="Weekly",AX5+7,IF($B$3="Monthly",EDATE($B$2,AY7-1),EDATE($B$2,3*(AY7-1)))))</f>
        <v>43031</v>
      </c>
      <c r="AZ5" s="11">
        <f>IF($B$3="Daily",AY5+1,IF($B$3="Weekly",AY5+7,IF($B$3="Monthly",EDATE($B$2,AZ7-1),EDATE($B$2,3*(AZ7-1)))))</f>
        <v>43038</v>
      </c>
      <c r="BA5" s="11">
        <f>IF($B$3="Daily",AZ5+1,IF($B$3="Weekly",AZ5+7,IF($B$3="Monthly",EDATE($B$2,BA7-1),EDATE($B$2,3*(BA7-1)))))</f>
        <v>43045</v>
      </c>
      <c r="BB5" s="11">
        <f>IF($B$3="Daily",BA5+1,IF($B$3="Weekly",BA5+7,IF($B$3="Monthly",EDATE($B$2,BB7-1),EDATE($B$2,3*(BB7-1)))))</f>
        <v>43052</v>
      </c>
      <c r="BC5" s="11">
        <f>IF($B$3="Daily",BB5+1,IF($B$3="Weekly",BB5+7,IF($B$3="Monthly",EDATE($B$2,BC7-1),EDATE($B$2,3*(BC7-1)))))</f>
        <v>43059</v>
      </c>
      <c r="BD5" s="11">
        <f>IF($B$3="Daily",BC5+1,IF($B$3="Weekly",BC5+7,IF($B$3="Monthly",EDATE($B$2,BD7-1),EDATE($B$2,3*(BD7-1)))))</f>
        <v>43066</v>
      </c>
      <c r="BE5" s="11">
        <f>IF($B$3="Daily",BD5+1,IF($B$3="Weekly",BD5+7,IF($B$3="Monthly",EDATE($B$2,BE7-1),EDATE($B$2,3*(BE7-1)))))</f>
        <v>43073</v>
      </c>
      <c r="BF5" s="11">
        <f>IF($B$3="Daily",BE5+1,IF($B$3="Weekly",BE5+7,IF($B$3="Monthly",EDATE($B$2,BF7-1),EDATE($B$2,3*(BF7-1)))))</f>
        <v>43080</v>
      </c>
      <c r="BG5" s="11">
        <f>IF($B$3="Daily",BF5+1,IF($B$3="Weekly",BF5+7,IF($B$3="Monthly",EDATE($B$2,BG7-1),EDATE($B$2,3*(BG7-1)))))</f>
        <v>43087</v>
      </c>
      <c r="BH5" s="11">
        <f>IF($B$3="Daily",BG5+1,IF($B$3="Weekly",BG5+7,IF($B$3="Monthly",EDATE($B$2,BH7-1),EDATE($B$2,3*(BH7-1)))))</f>
        <v>43094</v>
      </c>
      <c r="BI5" s="11">
        <f>IF($B$3="Daily",BH5+1,IF($B$3="Weekly",BH5+7,IF($B$3="Monthly",EDATE($B$2,BI7-1),EDATE($B$2,3*(BI7-1)))))</f>
        <v>43101</v>
      </c>
      <c r="BJ5" s="11">
        <f>IF($B$3="Daily",BI5+1,IF($B$3="Weekly",BI5+7,IF($B$3="Monthly",EDATE($B$2,BJ7-1),EDATE($B$2,3*(BJ7-1)))))</f>
        <v>43108</v>
      </c>
      <c r="BK5" s="11">
        <f>IF($B$3="Daily",BJ5+1,IF($B$3="Weekly",BJ5+7,IF($B$3="Monthly",EDATE($B$2,BK7-1),EDATE($B$2,3*(BK7-1)))))</f>
        <v>43115</v>
      </c>
    </row>
    <row r="6" spans="1:63" ht="47.25" customHeight="1">
      <c r="I6" s="12" t="str">
        <f>DAY(I5)&amp;CHAR(10)&amp;LEFT(TEXT(I5,"mmm"),3)&amp;CHAR(10)&amp;"'"&amp;RIGHT(YEAR(I5),2)</f>
        <v>2
Jan
'17</v>
      </c>
      <c r="J6" s="12" t="str">
        <f t="shared" ref="J6:BK6" si="0">DAY(J5)&amp;CHAR(10)&amp;LEFT(TEXT(J5,"mmm"),3)&amp;CHAR(10)&amp;"'"&amp;RIGHT(YEAR(J5),2)</f>
        <v>9
Jan
'17</v>
      </c>
      <c r="K6" s="12" t="str">
        <f t="shared" si="0"/>
        <v>16
Jan
'17</v>
      </c>
      <c r="L6" s="12" t="str">
        <f t="shared" si="0"/>
        <v>23
Jan
'17</v>
      </c>
      <c r="M6" s="12" t="str">
        <f t="shared" si="0"/>
        <v>30
Jan
'17</v>
      </c>
      <c r="N6" s="12" t="str">
        <f t="shared" si="0"/>
        <v>6
Feb
'17</v>
      </c>
      <c r="O6" s="12" t="str">
        <f t="shared" si="0"/>
        <v>13
Feb
'17</v>
      </c>
      <c r="P6" s="12" t="str">
        <f t="shared" si="0"/>
        <v>20
Feb
'17</v>
      </c>
      <c r="Q6" s="12" t="str">
        <f t="shared" si="0"/>
        <v>27
Feb
'17</v>
      </c>
      <c r="R6" s="12" t="str">
        <f t="shared" si="0"/>
        <v>6
Mar
'17</v>
      </c>
      <c r="S6" s="12" t="str">
        <f t="shared" si="0"/>
        <v>13
Mar
'17</v>
      </c>
      <c r="T6" s="12" t="str">
        <f t="shared" si="0"/>
        <v>20
Mar
'17</v>
      </c>
      <c r="U6" s="12" t="str">
        <f t="shared" si="0"/>
        <v>27
Mar
'17</v>
      </c>
      <c r="V6" s="12" t="str">
        <f t="shared" si="0"/>
        <v>3
Apr
'17</v>
      </c>
      <c r="W6" s="12" t="str">
        <f t="shared" si="0"/>
        <v>10
Apr
'17</v>
      </c>
      <c r="X6" s="12" t="str">
        <f t="shared" si="0"/>
        <v>17
Apr
'17</v>
      </c>
      <c r="Y6" s="12" t="str">
        <f t="shared" si="0"/>
        <v>24
Apr
'17</v>
      </c>
      <c r="Z6" s="12" t="str">
        <f t="shared" si="0"/>
        <v>1
May
'17</v>
      </c>
      <c r="AA6" s="12" t="str">
        <f t="shared" si="0"/>
        <v>8
May
'17</v>
      </c>
      <c r="AB6" s="12" t="str">
        <f t="shared" si="0"/>
        <v>15
May
'17</v>
      </c>
      <c r="AC6" s="12" t="str">
        <f t="shared" si="0"/>
        <v>22
May
'17</v>
      </c>
      <c r="AD6" s="12" t="str">
        <f t="shared" si="0"/>
        <v>29
May
'17</v>
      </c>
      <c r="AE6" s="12" t="str">
        <f t="shared" si="0"/>
        <v>5
Jun
'17</v>
      </c>
      <c r="AF6" s="12" t="str">
        <f t="shared" si="0"/>
        <v>12
Jun
'17</v>
      </c>
      <c r="AG6" s="12" t="str">
        <f t="shared" si="0"/>
        <v>19
Jun
'17</v>
      </c>
      <c r="AH6" s="12" t="str">
        <f t="shared" si="0"/>
        <v>26
Jun
'17</v>
      </c>
      <c r="AI6" s="12" t="str">
        <f t="shared" si="0"/>
        <v>3
Jul
'17</v>
      </c>
      <c r="AJ6" s="12" t="str">
        <f t="shared" si="0"/>
        <v>10
Jul
'17</v>
      </c>
      <c r="AK6" s="12" t="str">
        <f t="shared" si="0"/>
        <v>17
Jul
'17</v>
      </c>
      <c r="AL6" s="12" t="str">
        <f t="shared" si="0"/>
        <v>24
Jul
'17</v>
      </c>
      <c r="AM6" s="12" t="str">
        <f t="shared" si="0"/>
        <v>31
Jul
'17</v>
      </c>
      <c r="AN6" s="12" t="str">
        <f t="shared" si="0"/>
        <v>7
Aug
'17</v>
      </c>
      <c r="AO6" s="12" t="str">
        <f t="shared" si="0"/>
        <v>14
Aug
'17</v>
      </c>
      <c r="AP6" s="12" t="str">
        <f t="shared" si="0"/>
        <v>21
Aug
'17</v>
      </c>
      <c r="AQ6" s="12" t="str">
        <f t="shared" si="0"/>
        <v>28
Aug
'17</v>
      </c>
      <c r="AR6" s="12" t="str">
        <f t="shared" si="0"/>
        <v>4
Sep
'17</v>
      </c>
      <c r="AS6" s="12" t="str">
        <f t="shared" si="0"/>
        <v>11
Sep
'17</v>
      </c>
      <c r="AT6" s="12" t="str">
        <f t="shared" si="0"/>
        <v>18
Sep
'17</v>
      </c>
      <c r="AU6" s="12" t="str">
        <f t="shared" si="0"/>
        <v>25
Sep
'17</v>
      </c>
      <c r="AV6" s="12" t="str">
        <f t="shared" si="0"/>
        <v>2
Oct
'17</v>
      </c>
      <c r="AW6" s="12" t="str">
        <f t="shared" si="0"/>
        <v>9
Oct
'17</v>
      </c>
      <c r="AX6" s="12" t="str">
        <f t="shared" si="0"/>
        <v>16
Oct
'17</v>
      </c>
      <c r="AY6" s="12" t="str">
        <f t="shared" si="0"/>
        <v>23
Oct
'17</v>
      </c>
      <c r="AZ6" s="12" t="str">
        <f t="shared" si="0"/>
        <v>30
Oct
'17</v>
      </c>
      <c r="BA6" s="12" t="str">
        <f t="shared" si="0"/>
        <v>6
Nov
'17</v>
      </c>
      <c r="BB6" s="12" t="str">
        <f t="shared" si="0"/>
        <v>13
Nov
'17</v>
      </c>
      <c r="BC6" s="12" t="str">
        <f t="shared" si="0"/>
        <v>20
Nov
'17</v>
      </c>
      <c r="BD6" s="12" t="str">
        <f t="shared" si="0"/>
        <v>27
Nov
'17</v>
      </c>
      <c r="BE6" s="12" t="str">
        <f t="shared" si="0"/>
        <v>4
Dec
'17</v>
      </c>
      <c r="BF6" s="12" t="str">
        <f t="shared" si="0"/>
        <v>11
Dec
'17</v>
      </c>
      <c r="BG6" s="12" t="str">
        <f t="shared" si="0"/>
        <v>18
Dec
'17</v>
      </c>
      <c r="BH6" s="12" t="str">
        <f t="shared" si="0"/>
        <v>25
Dec
'17</v>
      </c>
      <c r="BI6" s="12" t="str">
        <f t="shared" si="0"/>
        <v>1
Jan
'18</v>
      </c>
      <c r="BJ6" s="12" t="str">
        <f t="shared" si="0"/>
        <v>8
Jan
'18</v>
      </c>
      <c r="BK6" s="12" t="str">
        <f t="shared" si="0"/>
        <v>15
Jan
'18</v>
      </c>
    </row>
    <row r="7" spans="1:63" ht="29.25" customHeight="1" thickBot="1">
      <c r="A7" s="36" t="s">
        <v>6</v>
      </c>
      <c r="B7" s="36"/>
      <c r="C7" s="36"/>
      <c r="D7" s="36"/>
      <c r="E7" s="7" t="s">
        <v>7</v>
      </c>
      <c r="F7" s="7" t="s">
        <v>8</v>
      </c>
      <c r="G7" s="7" t="s">
        <v>9</v>
      </c>
      <c r="H7" s="7" t="s">
        <v>10</v>
      </c>
      <c r="I7" s="13">
        <f>B4</f>
        <v>1</v>
      </c>
      <c r="J7" s="13">
        <f>I7+1</f>
        <v>2</v>
      </c>
      <c r="K7" s="13">
        <f t="shared" ref="K7:BJ7" si="1">J7+1</f>
        <v>3</v>
      </c>
      <c r="L7" s="13">
        <f t="shared" si="1"/>
        <v>4</v>
      </c>
      <c r="M7" s="13">
        <f t="shared" si="1"/>
        <v>5</v>
      </c>
      <c r="N7" s="13">
        <f t="shared" si="1"/>
        <v>6</v>
      </c>
      <c r="O7" s="13">
        <f t="shared" si="1"/>
        <v>7</v>
      </c>
      <c r="P7" s="13">
        <f t="shared" si="1"/>
        <v>8</v>
      </c>
      <c r="Q7" s="13">
        <f t="shared" si="1"/>
        <v>9</v>
      </c>
      <c r="R7" s="13">
        <f t="shared" si="1"/>
        <v>10</v>
      </c>
      <c r="S7" s="13">
        <f t="shared" si="1"/>
        <v>11</v>
      </c>
      <c r="T7" s="13">
        <f t="shared" si="1"/>
        <v>12</v>
      </c>
      <c r="U7" s="13">
        <f t="shared" si="1"/>
        <v>13</v>
      </c>
      <c r="V7" s="13">
        <f t="shared" si="1"/>
        <v>14</v>
      </c>
      <c r="W7" s="13">
        <f t="shared" si="1"/>
        <v>15</v>
      </c>
      <c r="X7" s="13">
        <f t="shared" si="1"/>
        <v>16</v>
      </c>
      <c r="Y7" s="13">
        <f t="shared" si="1"/>
        <v>17</v>
      </c>
      <c r="Z7" s="13">
        <f t="shared" si="1"/>
        <v>18</v>
      </c>
      <c r="AA7" s="13">
        <f t="shared" si="1"/>
        <v>19</v>
      </c>
      <c r="AB7" s="13">
        <f t="shared" si="1"/>
        <v>20</v>
      </c>
      <c r="AC7" s="13">
        <f t="shared" si="1"/>
        <v>21</v>
      </c>
      <c r="AD7" s="13">
        <f t="shared" si="1"/>
        <v>22</v>
      </c>
      <c r="AE7" s="13">
        <f t="shared" si="1"/>
        <v>23</v>
      </c>
      <c r="AF7" s="13">
        <f t="shared" si="1"/>
        <v>24</v>
      </c>
      <c r="AG7" s="13">
        <f t="shared" si="1"/>
        <v>25</v>
      </c>
      <c r="AH7" s="13">
        <f t="shared" si="1"/>
        <v>26</v>
      </c>
      <c r="AI7" s="13">
        <f t="shared" si="1"/>
        <v>27</v>
      </c>
      <c r="AJ7" s="13">
        <f t="shared" si="1"/>
        <v>28</v>
      </c>
      <c r="AK7" s="13">
        <f t="shared" si="1"/>
        <v>29</v>
      </c>
      <c r="AL7" s="13">
        <f t="shared" si="1"/>
        <v>30</v>
      </c>
      <c r="AM7" s="13">
        <f t="shared" si="1"/>
        <v>31</v>
      </c>
      <c r="AN7" s="13">
        <f t="shared" si="1"/>
        <v>32</v>
      </c>
      <c r="AO7" s="13">
        <f t="shared" si="1"/>
        <v>33</v>
      </c>
      <c r="AP7" s="13">
        <f t="shared" si="1"/>
        <v>34</v>
      </c>
      <c r="AQ7" s="13">
        <f t="shared" si="1"/>
        <v>35</v>
      </c>
      <c r="AR7" s="13">
        <f t="shared" si="1"/>
        <v>36</v>
      </c>
      <c r="AS7" s="13">
        <f t="shared" si="1"/>
        <v>37</v>
      </c>
      <c r="AT7" s="13">
        <f t="shared" si="1"/>
        <v>38</v>
      </c>
      <c r="AU7" s="13">
        <f t="shared" si="1"/>
        <v>39</v>
      </c>
      <c r="AV7" s="13">
        <f t="shared" si="1"/>
        <v>40</v>
      </c>
      <c r="AW7" s="13">
        <f t="shared" si="1"/>
        <v>41</v>
      </c>
      <c r="AX7" s="13">
        <f t="shared" si="1"/>
        <v>42</v>
      </c>
      <c r="AY7" s="13">
        <f t="shared" si="1"/>
        <v>43</v>
      </c>
      <c r="AZ7" s="13">
        <f t="shared" si="1"/>
        <v>44</v>
      </c>
      <c r="BA7" s="13">
        <f t="shared" si="1"/>
        <v>45</v>
      </c>
      <c r="BB7" s="13">
        <f t="shared" si="1"/>
        <v>46</v>
      </c>
      <c r="BC7" s="13">
        <f t="shared" si="1"/>
        <v>47</v>
      </c>
      <c r="BD7" s="13">
        <f t="shared" si="1"/>
        <v>48</v>
      </c>
      <c r="BE7" s="13">
        <f t="shared" si="1"/>
        <v>49</v>
      </c>
      <c r="BF7" s="13">
        <f t="shared" si="1"/>
        <v>50</v>
      </c>
      <c r="BG7" s="13">
        <f t="shared" si="1"/>
        <v>51</v>
      </c>
      <c r="BH7" s="13">
        <f t="shared" si="1"/>
        <v>52</v>
      </c>
      <c r="BI7" s="13">
        <f t="shared" si="1"/>
        <v>53</v>
      </c>
      <c r="BJ7" s="13">
        <f t="shared" si="1"/>
        <v>54</v>
      </c>
    </row>
    <row r="8" spans="1:63" s="3" customFormat="1" ht="14.45" thickBot="1">
      <c r="A8" s="28"/>
      <c r="B8" s="15"/>
      <c r="C8" s="15"/>
      <c r="D8" s="29"/>
      <c r="E8" s="16"/>
      <c r="F8" s="18"/>
      <c r="G8" s="19"/>
      <c r="H8" s="22" t="str">
        <f>IF(OR(ISBLANK(F8),ISBLANK(G8)),"",G8-F8+1)</f>
        <v/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</row>
    <row r="9" spans="1:63" s="3" customFormat="1" ht="22.5" customHeight="1" thickBot="1">
      <c r="A9" s="33" t="s">
        <v>11</v>
      </c>
      <c r="B9" s="34"/>
      <c r="C9" s="34"/>
      <c r="D9" s="35"/>
      <c r="E9" s="17">
        <v>0.25</v>
      </c>
      <c r="F9" s="20">
        <v>42767</v>
      </c>
      <c r="G9" s="21">
        <v>42797</v>
      </c>
      <c r="H9" s="23">
        <f>IF(OR(ISBLANK(F9),ISBLANK(G9)),"",G9-F9+1)</f>
        <v>31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</row>
    <row r="10" spans="1:63" s="3" customFormat="1" ht="22.5" customHeight="1" thickBot="1">
      <c r="A10" s="30" t="s">
        <v>12</v>
      </c>
      <c r="B10" s="31"/>
      <c r="C10" s="31"/>
      <c r="D10" s="32"/>
      <c r="E10" s="16">
        <v>0</v>
      </c>
      <c r="F10" s="18">
        <v>42767</v>
      </c>
      <c r="G10" s="19">
        <v>42797</v>
      </c>
      <c r="H10" s="22">
        <f t="shared" ref="H10:H13" si="2">IF(OR(ISBLANK(F10),ISBLANK(G10)),"",G10-F10+1)</f>
        <v>31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</row>
    <row r="11" spans="1:63" s="3" customFormat="1" ht="22.5" customHeight="1" thickBot="1">
      <c r="A11" s="30" t="s">
        <v>13</v>
      </c>
      <c r="B11" s="31"/>
      <c r="C11" s="31"/>
      <c r="D11" s="32"/>
      <c r="E11" s="16">
        <v>0.5</v>
      </c>
      <c r="F11" s="18">
        <v>42767</v>
      </c>
      <c r="G11" s="19">
        <v>42797</v>
      </c>
      <c r="H11" s="22">
        <f t="shared" si="2"/>
        <v>31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9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</row>
    <row r="12" spans="1:63" s="3" customFormat="1" ht="22.5" customHeight="1" thickBot="1">
      <c r="A12" s="30" t="s">
        <v>14</v>
      </c>
      <c r="B12" s="31"/>
      <c r="C12" s="31"/>
      <c r="D12" s="32"/>
      <c r="E12" s="16">
        <v>0</v>
      </c>
      <c r="F12" s="18">
        <v>42767</v>
      </c>
      <c r="G12" s="19">
        <v>42797</v>
      </c>
      <c r="H12" s="22">
        <f t="shared" si="2"/>
        <v>31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</row>
    <row r="13" spans="1:63" s="3" customFormat="1" ht="22.5" customHeight="1" thickBot="1">
      <c r="A13" s="30" t="s">
        <v>15</v>
      </c>
      <c r="B13" s="31"/>
      <c r="C13" s="31"/>
      <c r="D13" s="32"/>
      <c r="E13" s="16">
        <v>0</v>
      </c>
      <c r="F13" s="18">
        <v>42767</v>
      </c>
      <c r="G13" s="19">
        <v>42797</v>
      </c>
      <c r="H13" s="22">
        <f t="shared" si="2"/>
        <v>31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9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</row>
    <row r="14" spans="1:63" s="3" customFormat="1" ht="22.5" customHeight="1" thickBot="1">
      <c r="A14" s="30" t="s">
        <v>16</v>
      </c>
      <c r="B14" s="31"/>
      <c r="C14" s="31"/>
      <c r="D14" s="32"/>
      <c r="E14" s="16">
        <v>0</v>
      </c>
      <c r="F14" s="18">
        <v>42767</v>
      </c>
      <c r="G14" s="19">
        <v>42797</v>
      </c>
      <c r="H14" s="22">
        <v>13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</row>
    <row r="15" spans="1:63" s="3" customFormat="1" ht="22.5" customHeight="1" thickBot="1">
      <c r="A15" s="30"/>
      <c r="B15" s="31"/>
      <c r="C15" s="31"/>
      <c r="D15" s="32"/>
      <c r="E15" s="16"/>
      <c r="F15" s="18"/>
      <c r="G15" s="19"/>
      <c r="H15" s="22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</row>
    <row r="16" spans="1:63" s="3" customFormat="1" ht="22.5" customHeight="1" thickBot="1">
      <c r="A16" s="30"/>
      <c r="B16" s="31"/>
      <c r="C16" s="31"/>
      <c r="D16" s="32"/>
      <c r="E16" s="16"/>
      <c r="F16" s="18"/>
      <c r="G16" s="19"/>
      <c r="H16" s="22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8"/>
      <c r="W16" s="8"/>
      <c r="X16" s="9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</row>
  </sheetData>
  <mergeCells count="9">
    <mergeCell ref="A9:D9"/>
    <mergeCell ref="A7:D7"/>
    <mergeCell ref="A16:D16"/>
    <mergeCell ref="A10:D10"/>
    <mergeCell ref="A11:D11"/>
    <mergeCell ref="A12:D12"/>
    <mergeCell ref="A13:D13"/>
    <mergeCell ref="A14:D14"/>
    <mergeCell ref="A15:D15"/>
  </mergeCells>
  <phoneticPr fontId="14" type="noConversion"/>
  <conditionalFormatting sqref="E8:E16">
    <cfRule type="dataBar" priority="8">
      <dataBar>
        <cfvo type="num" val="0"/>
        <cfvo type="num" val="1"/>
        <color theme="7" tint="0.59999389629810485"/>
      </dataBar>
      <extLst>
        <ext xmlns:x14="http://schemas.microsoft.com/office/spreadsheetml/2009/9/main" uri="{B025F937-C7B1-47D3-B67F-A62EFF666E3E}">
          <x14:id>{B0389232-4C98-4A03-AD0E-39F63BAD1F53}</x14:id>
        </ext>
      </extLst>
    </cfRule>
  </conditionalFormatting>
  <conditionalFormatting sqref="I6:BJ16">
    <cfRule type="expression" dxfId="3" priority="5">
      <formula>AND(TODAY()&gt;=I$5,TODAY()&lt;J$5)</formula>
    </cfRule>
  </conditionalFormatting>
  <conditionalFormatting sqref="I8:BJ16">
    <cfRule type="expression" dxfId="2" priority="13" stopIfTrue="1">
      <formula>NOT(AND(MAX($G8,#REF!)&gt;=I$5,MIN($F8,#REF!)&lt;J$5))</formula>
    </cfRule>
    <cfRule type="expression" dxfId="1" priority="14">
      <formula>AND(#REF!&gt;=I$5,#REF!&lt;J$5)</formula>
    </cfRule>
    <cfRule type="expression" dxfId="0" priority="15" stopIfTrue="1">
      <formula>AND($G8&gt;=I$5,$F8&lt;J$5)</formula>
    </cfRule>
  </conditionalFormatting>
  <dataValidations disablePrompts="1" count="1">
    <dataValidation type="list" allowBlank="1" showInputMessage="1" showErrorMessage="1" sqref="B3" xr:uid="{00000000-0002-0000-0000-000000000000}">
      <formula1>"Daily,Weekly,Monthly,Quarterly"</formula1>
    </dataValidation>
  </dataValidations>
  <pageMargins left="0.35" right="0.35" top="0.35" bottom="0.5" header="0.3" footer="0.3"/>
  <pageSetup scale="43" fitToHeight="0" orientation="landscape" r:id="rId1"/>
  <headerFooter scaleWithDoc="0">
    <oddFooter>&amp;L&amp;"Arial,Regular"&amp;8&amp;K01+043https://www.vertex42.com/ExcelTemplates/construction-schedule.html&amp;R&amp;"Arial,Regular"&amp;8&amp;K01+043Construction Schedule Template © 2017 by Vertex42.com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croll Bar 1">
              <controlPr defaultSize="0" print="0" autoPict="0">
                <anchor moveWithCells="1">
                  <from>
                    <xdr:col>7</xdr:col>
                    <xdr:colOff>552450</xdr:colOff>
                    <xdr:row>2</xdr:row>
                    <xdr:rowOff>171450</xdr:rowOff>
                  </from>
                  <to>
                    <xdr:col>26</xdr:col>
                    <xdr:colOff>38100</xdr:colOff>
                    <xdr:row>4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389232-4C98-4A03-AD0E-39F63BAD1F5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E8:E16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Template</dc:title>
  <dc:subject/>
  <dc:creator>Vertex42.com</dc:creator>
  <cp:keywords/>
  <dc:description>(c) 2017 Vertex42 LLC. All Rights Reserved.</dc:description>
  <cp:lastModifiedBy/>
  <cp:revision/>
  <dcterms:created xsi:type="dcterms:W3CDTF">2017-01-09T18:01:51Z</dcterms:created>
  <dcterms:modified xsi:type="dcterms:W3CDTF">2021-07-12T16:16:50Z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2017 Vertex42 LLC</vt:lpwstr>
  </property>
  <property fmtid="{D5CDD505-2E9C-101B-9397-08002B2CF9AE}" pid="3" name="Version">
    <vt:lpwstr>1.0.0</vt:lpwstr>
  </property>
</Properties>
</file>